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/>
  <mc:AlternateContent xmlns:mc="http://schemas.openxmlformats.org/markup-compatibility/2006">
    <mc:Choice Requires="x15">
      <x15ac:absPath xmlns:x15ac="http://schemas.microsoft.com/office/spreadsheetml/2010/11/ac" url="D:\USERS\vitkov\VT\VT 2021\085\1 výzva\"/>
    </mc:Choice>
  </mc:AlternateContent>
  <xr:revisionPtr revIDLastSave="0" documentId="13_ncr:1_{C95D316F-321C-43E8-9F13-004C3B28105F}" xr6:coauthVersionLast="36" xr6:coauthVersionMax="47" xr10:uidLastSave="{00000000-0000-0000-0000-000000000000}"/>
  <bookViews>
    <workbookView xWindow="0" yWindow="0" windowWidth="21576" windowHeight="7200" tabRatio="753" xr2:uid="{00000000-000D-0000-FFFF-FFFF00000000}"/>
  </bookViews>
  <sheets>
    <sheet name="Výpočetní technika" sheetId="1" r:id="rId1"/>
  </sheets>
  <definedNames>
    <definedName name="_xlnm.Print_Area" localSheetId="0">'Výpočetní technika'!$B$1:$T$20</definedName>
  </definedNames>
  <calcPr calcId="191029"/>
</workbook>
</file>

<file path=xl/calcChain.xml><?xml version="1.0" encoding="utf-8"?>
<calcChain xmlns="http://schemas.openxmlformats.org/spreadsheetml/2006/main">
  <c r="T8" i="1" l="1"/>
  <c r="S9" i="1"/>
  <c r="S10" i="1"/>
  <c r="T11" i="1"/>
  <c r="S7" i="1"/>
  <c r="T7" i="1"/>
  <c r="S8" i="1"/>
  <c r="T10" i="1"/>
  <c r="S11" i="1"/>
  <c r="T9" i="1" l="1"/>
  <c r="P8" i="1"/>
  <c r="P9" i="1"/>
  <c r="P10" i="1"/>
  <c r="P11" i="1"/>
  <c r="P7" i="1" l="1"/>
  <c r="Q14" i="1" l="1"/>
  <c r="R14" i="1" l="1"/>
</calcChain>
</file>

<file path=xl/sharedStrings.xml><?xml version="1.0" encoding="utf-8"?>
<sst xmlns="http://schemas.openxmlformats.org/spreadsheetml/2006/main" count="62" uniqueCount="52">
  <si>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</si>
  <si>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</si>
  <si>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</si>
  <si>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</si>
  <si>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</si>
  <si>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</si>
  <si>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</si>
  <si>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</si>
  <si>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</si>
  <si>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</si>
  <si>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</si>
  <si>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</si>
  <si>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30230000-0 - Zařízení související s počítači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</si>
  <si>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</si>
  <si>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</si>
  <si>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</si>
  <si>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</si>
  <si>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</si>
  <si>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</si>
  <si>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</si>
  <si>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</si>
  <si>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</si>
  <si>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</si>
  <si>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</si>
  <si>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</si>
  <si>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</si>
  <si>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</si>
  <si>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</si>
  <si>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</si>
  <si>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</si>
  <si>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</si>
  <si>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</si>
  <si>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</si>
  <si>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</si>
  <si>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>Notebook 15,6"</t>
  </si>
  <si>
    <t>Záruka na zboží min. 36 měsíců, servis NBD on site.</t>
  </si>
  <si>
    <t xml:space="preserve">Příloha č. 2 Kupní smlouvy - technická specifikace
Výpočetní technika (III.) 085 - 2021 </t>
  </si>
  <si>
    <t>Notebook lehký 15,6" včetně brašny</t>
  </si>
  <si>
    <t>Jiří Fiala, 
Tel.: 735 715 947</t>
  </si>
  <si>
    <t>Kollárova 19, 
301 00 Plzeň,
Provoz a služby</t>
  </si>
  <si>
    <t>TZ k inv.č. 248794</t>
  </si>
  <si>
    <t>Jitka Růžičková, 
Tel.: 702 212 531</t>
  </si>
  <si>
    <t>Univerzitní 22, 
301 00 Plzeň,
budova Fakulty strojní,
6. patro - místnost UK 624,   
odbor Provoz a služby - pracoviště Nákup a logistika</t>
  </si>
  <si>
    <r>
      <t>Provedení notebooku klasické.
Výkon procesoru v Passmark CPU více než 10 300 bodů (platné ke dni 13.7.2021), minimálně 4 jádra.
Operační paměť minimálně 16 GB.
SATA SSD disk o kapacitě minimálně 500 GB.
Integrovaná wifi karta.
Display min. Full HD 15,6" s rozlišením 1920x1080, provedení matné nebo antireflexní.
Webkamera a mikrofon.
Síťová karta 1 Gb/s Ethernet s podporou PXE.
Konektor RJ-45 integrovaný přímo na těle NTB.
Minimálně 3x USB port (alespoň 1x USB 3.0), 1x Type-C USB.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tmě;</t>
    </r>
    <r>
      <rPr>
        <b/>
        <sz val="11"/>
        <color theme="1"/>
        <rFont val="Calibri"/>
        <family val="2"/>
        <charset val="238"/>
        <scheme val="minor"/>
      </rPr>
      <t xml:space="preserve"> numerická klávesnice.</t>
    </r>
    <r>
      <rPr>
        <sz val="11"/>
        <color theme="1"/>
        <rFont val="Calibri"/>
        <family val="2"/>
        <charset val="238"/>
        <scheme val="minor"/>
      </rPr>
      <t xml:space="preserve">
Klávesnice s numerickou klávesnicí musí být odolná proti polití.
Notebook musí obsahovat digitální grafický výstup.
</t>
    </r>
    <r>
      <rPr>
        <b/>
        <sz val="11"/>
        <color theme="1"/>
        <rFont val="Calibri"/>
        <family val="2"/>
        <charset val="238"/>
        <scheme val="minor"/>
      </rPr>
      <t xml:space="preserve">Hmotnost max. 1,7 kg.
</t>
    </r>
    <r>
      <rPr>
        <sz val="11"/>
        <color theme="1"/>
        <rFont val="Calibri"/>
        <family val="2"/>
        <charset val="238"/>
        <scheme val="minor"/>
      </rPr>
      <t xml:space="preserve">Záruka na zboží min. 36 měsíců, servis NBD on site.
</t>
    </r>
    <r>
      <rPr>
        <b/>
        <sz val="11"/>
        <color theme="1"/>
        <rFont val="Calibri"/>
        <family val="2"/>
        <charset val="238"/>
        <scheme val="minor"/>
      </rPr>
      <t>Včetně brašny</t>
    </r>
    <r>
      <rPr>
        <sz val="11"/>
        <color theme="1"/>
        <rFont val="Calibri"/>
        <family val="2"/>
        <charset val="238"/>
        <scheme val="minor"/>
      </rPr>
      <t xml:space="preserve">: vnitřek polstrovaný, možnost nosit v ruce i přes rameno. </t>
    </r>
  </si>
  <si>
    <r>
      <t xml:space="preserve">Provedení notebooku klasické.
Výkon procesoru v Passmark CPU vice než 6 850 bodů (platné ke dni 19.1.2021), minimálně 4 jádra.
Operační paměť minimálně 8 GB.
Disk SATA SSD disk o kapacitě minimálně 250 GB.
Integrovaná wifi karta.
Display min Full HD 15,6" s rozlišením 1920x1080, provedení matné.
Webkamera a mikrofon.
Síťová karta 1 Gb/s Ethernet s podporou PXE.
Konktor RJ-45 integerovaný přímo na těle NTB.
Mminimálně 3x USB port (alespoň 2x USB 3.0), 1x USB-C konektor .
Napájecí adaptér nesmí být přes USB-C.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tmě; </t>
    </r>
    <r>
      <rPr>
        <b/>
        <sz val="11"/>
        <color theme="1"/>
        <rFont val="Calibri"/>
        <family val="2"/>
        <charset val="238"/>
        <scheme val="minor"/>
      </rPr>
      <t>numerická klávesnice.</t>
    </r>
    <r>
      <rPr>
        <sz val="11"/>
        <color theme="1"/>
        <rFont val="Calibri"/>
        <family val="2"/>
        <charset val="238"/>
        <scheme val="minor"/>
      </rPr>
      <t xml:space="preserve">
Touchpad.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  </r>
  </si>
  <si>
    <t>Monitor LCD 22" 16:9</t>
  </si>
  <si>
    <t>Velikost úhlopříčky 22", rozlišení Full HD (min. 1920x1080), rozhraní DVI nebo displayport, USB hub, jas min. 250 cd/m2, typ panelu IPS.
Displayport kabel musí byt součástí dodávky.
Záruka min. 3 roky.</t>
  </si>
  <si>
    <t>Záruka na zboží min. 36 měsíců.</t>
  </si>
  <si>
    <t>Dokovací stanice k pol.č. 3</t>
  </si>
  <si>
    <t>Dokovací stanice k pol.č. 1</t>
  </si>
  <si>
    <r>
      <t xml:space="preserve">Připojení přes Thunderbolt 3 či USB-C port.
Včetně napájení notebooku.
Min. 1x HDMI, 2x DisplayPort, 2× USB 3.0, 2× USB 2.0 a 1× USB-C port, RJ-45, audio/mikrofon jack
</t>
    </r>
    <r>
      <rPr>
        <b/>
        <sz val="11"/>
        <color theme="1"/>
        <rFont val="Calibri"/>
        <family val="2"/>
        <charset val="238"/>
        <scheme val="minor"/>
      </rPr>
      <t>Kompatibilní s položkou č. 3 (notebook 15,6").</t>
    </r>
  </si>
  <si>
    <r>
      <t xml:space="preserve">Připojení přes Thunderbolt 3 či USB-C port.
Včetně napájení notebooku.
Min. 1x HDMI, 2x DisplayPort, 2× USB 3.0, 2× USB 2.0 a 1× USB-C port, RJ-45, audio/mikrofon jack.
</t>
    </r>
    <r>
      <rPr>
        <b/>
        <sz val="11"/>
        <color theme="1"/>
        <rFont val="Calibri"/>
        <family val="2"/>
        <charset val="238"/>
        <scheme val="minor"/>
      </rPr>
      <t>Kompatibilní s položkou č. 1 (notebook lehký 15,6").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</si>
</sst>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5" fillId="0" borderId="0"/>
    <xf numFmtId="0" fontId="5" fillId="0" borderId="0"/>
  </cellStyleXfs>
  <cellXfs count="13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3" fontId="0" fillId="2" borderId="12" xfId="0" applyNumberForma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0" fillId="3" borderId="2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3" fontId="0" fillId="2" borderId="25" xfId="0" applyNumberForma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left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left" vertical="center" wrapText="1"/>
    </xf>
    <xf numFmtId="0" fontId="3" fillId="6" borderId="15" xfId="0" applyFont="1" applyFill="1" applyBorder="1" applyAlignment="1">
      <alignment horizontal="left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center" vertical="center" wrapText="1"/>
    </xf>
    <xf numFmtId="0" fontId="11" fillId="4" borderId="27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2" applyFont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 applyProtection="1">
      <alignment horizontal="left" vertical="center" wrapText="1" indent="1"/>
      <protection locked="0"/>
    </xf>
    <xf numFmtId="0" fontId="11" fillId="4" borderId="18" xfId="0" applyFont="1" applyFill="1" applyBorder="1" applyAlignment="1" applyProtection="1">
      <alignment horizontal="left" vertical="center" wrapText="1" indent="1"/>
      <protection locked="0"/>
    </xf>
    <xf numFmtId="0" fontId="11" fillId="4" borderId="22" xfId="0" applyFont="1" applyFill="1" applyBorder="1" applyAlignment="1" applyProtection="1">
      <alignment horizontal="left" vertical="center" wrapText="1" indent="1"/>
      <protection locked="0"/>
    </xf>
    <xf numFmtId="0" fontId="11" fillId="4" borderId="13" xfId="0" applyFont="1" applyFill="1" applyBorder="1" applyAlignment="1" applyProtection="1">
      <alignment horizontal="left" vertical="center" wrapText="1" indent="1"/>
      <protection locked="0"/>
    </xf>
    <xf numFmtId="0" fontId="11" fillId="4" borderId="15" xfId="0" applyFont="1" applyFill="1" applyBorder="1" applyAlignment="1" applyProtection="1">
      <alignment horizontal="left" vertical="center" wrapText="1" indent="1"/>
      <protection locked="0"/>
    </xf>
    <xf numFmtId="164" fontId="11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16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91440</xdr:colOff>
      <xdr:row>70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91440</xdr:colOff>
      <xdr:row>79</xdr:row>
      <xdr:rowOff>33842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47963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424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157323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47963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47963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49082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157323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157323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47963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49082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157323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47963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157323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47963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423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49082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157323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47963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40342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76</xdr:row>
      <xdr:rowOff>104212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47963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50645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49083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157323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topLeftCell="A4" zoomScale="30" zoomScaleNormal="30" workbookViewId="0">
      <selection activeCell="AB9" sqref="AB9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3.88671875" style="1" customWidth="1"/>
    <col min="4" max="4" width="12.33203125" style="2" customWidth="1"/>
    <col min="5" max="5" width="10.5546875" style="3" customWidth="1"/>
    <col min="6" max="6" width="150" style="1" customWidth="1"/>
    <col min="7" max="7" width="29.6640625" style="4" bestFit="1" customWidth="1"/>
    <col min="8" max="8" width="29.6640625" style="4" customWidth="1"/>
    <col min="9" max="9" width="21.6640625" style="4" customWidth="1"/>
    <col min="10" max="10" width="16.33203125" style="1" customWidth="1"/>
    <col min="11" max="11" width="27.33203125" style="5" hidden="1" customWidth="1"/>
    <col min="12" max="12" width="33" style="5" customWidth="1"/>
    <col min="13" max="13" width="27.5546875" style="5" customWidth="1"/>
    <col min="14" max="14" width="61.6640625" style="4" customWidth="1"/>
    <col min="15" max="15" width="31.3320312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20.4414062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113" t="s">
        <v>36</v>
      </c>
      <c r="C1" s="114"/>
      <c r="D1" s="114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98"/>
      <c r="E3" s="98"/>
      <c r="F3" s="9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98"/>
      <c r="E4" s="98"/>
      <c r="F4" s="98"/>
      <c r="G4" s="98"/>
      <c r="H4" s="9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111" t="s">
        <v>2</v>
      </c>
      <c r="H5" s="112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29</v>
      </c>
      <c r="I6" s="40" t="s">
        <v>17</v>
      </c>
      <c r="J6" s="39" t="s">
        <v>18</v>
      </c>
      <c r="K6" s="39" t="s">
        <v>33</v>
      </c>
      <c r="L6" s="41" t="s">
        <v>19</v>
      </c>
      <c r="M6" s="42" t="s">
        <v>20</v>
      </c>
      <c r="N6" s="41" t="s">
        <v>21</v>
      </c>
      <c r="O6" s="41" t="s">
        <v>26</v>
      </c>
      <c r="P6" s="41" t="s">
        <v>22</v>
      </c>
      <c r="Q6" s="39" t="s">
        <v>5</v>
      </c>
      <c r="R6" s="43" t="s">
        <v>6</v>
      </c>
      <c r="S6" s="99" t="s">
        <v>7</v>
      </c>
      <c r="T6" s="99" t="s">
        <v>8</v>
      </c>
      <c r="U6" s="41" t="s">
        <v>23</v>
      </c>
      <c r="V6" s="41" t="s">
        <v>24</v>
      </c>
    </row>
    <row r="7" spans="1:22" ht="338.25" customHeight="1" thickTop="1" x14ac:dyDescent="0.3">
      <c r="A7" s="20"/>
      <c r="B7" s="72">
        <v>1</v>
      </c>
      <c r="C7" s="73" t="s">
        <v>37</v>
      </c>
      <c r="D7" s="74">
        <v>1</v>
      </c>
      <c r="E7" s="100" t="s">
        <v>32</v>
      </c>
      <c r="F7" s="89" t="s">
        <v>43</v>
      </c>
      <c r="G7" s="129"/>
      <c r="H7" s="129"/>
      <c r="I7" s="126" t="s">
        <v>27</v>
      </c>
      <c r="J7" s="101" t="s">
        <v>28</v>
      </c>
      <c r="K7" s="101"/>
      <c r="L7" s="90" t="s">
        <v>35</v>
      </c>
      <c r="M7" s="103" t="s">
        <v>38</v>
      </c>
      <c r="N7" s="103" t="s">
        <v>39</v>
      </c>
      <c r="O7" s="106">
        <v>60</v>
      </c>
      <c r="P7" s="75">
        <f>D7*Q7</f>
        <v>29800</v>
      </c>
      <c r="Q7" s="76">
        <v>29800</v>
      </c>
      <c r="R7" s="134"/>
      <c r="S7" s="77">
        <f>D7*R7</f>
        <v>0</v>
      </c>
      <c r="T7" s="78" t="str">
        <f t="shared" ref="T7:T11" si="0">IF(ISNUMBER(R7), IF(R7&gt;Q7,"NEVYHOVUJE","VYHOVUJE")," ")</f>
        <v xml:space="preserve"> </v>
      </c>
      <c r="U7" s="101"/>
      <c r="V7" s="100" t="s">
        <v>11</v>
      </c>
    </row>
    <row r="8" spans="1:22" ht="104.25" customHeight="1" thickBot="1" x14ac:dyDescent="0.35">
      <c r="A8" s="20"/>
      <c r="B8" s="79">
        <v>2</v>
      </c>
      <c r="C8" s="80" t="s">
        <v>49</v>
      </c>
      <c r="D8" s="81">
        <v>1</v>
      </c>
      <c r="E8" s="82" t="s">
        <v>32</v>
      </c>
      <c r="F8" s="96" t="s">
        <v>51</v>
      </c>
      <c r="G8" s="130"/>
      <c r="H8" s="94"/>
      <c r="I8" s="127"/>
      <c r="J8" s="102"/>
      <c r="K8" s="102"/>
      <c r="L8" s="87"/>
      <c r="M8" s="110"/>
      <c r="N8" s="110"/>
      <c r="O8" s="123"/>
      <c r="P8" s="83">
        <f>D8*Q8</f>
        <v>1800</v>
      </c>
      <c r="Q8" s="84">
        <v>1800</v>
      </c>
      <c r="R8" s="135"/>
      <c r="S8" s="85">
        <f>D8*R8</f>
        <v>0</v>
      </c>
      <c r="T8" s="86" t="str">
        <f t="shared" si="0"/>
        <v xml:space="preserve"> </v>
      </c>
      <c r="U8" s="102"/>
      <c r="V8" s="82" t="s">
        <v>12</v>
      </c>
    </row>
    <row r="9" spans="1:22" ht="345" customHeight="1" x14ac:dyDescent="0.3">
      <c r="A9" s="20"/>
      <c r="B9" s="63">
        <v>3</v>
      </c>
      <c r="C9" s="64" t="s">
        <v>34</v>
      </c>
      <c r="D9" s="65">
        <v>6</v>
      </c>
      <c r="E9" s="70" t="s">
        <v>32</v>
      </c>
      <c r="F9" s="91" t="s">
        <v>44</v>
      </c>
      <c r="G9" s="131"/>
      <c r="H9" s="129"/>
      <c r="I9" s="126" t="s">
        <v>27</v>
      </c>
      <c r="J9" s="101" t="s">
        <v>28</v>
      </c>
      <c r="K9" s="101"/>
      <c r="L9" s="90" t="s">
        <v>35</v>
      </c>
      <c r="M9" s="103" t="s">
        <v>41</v>
      </c>
      <c r="N9" s="103" t="s">
        <v>42</v>
      </c>
      <c r="O9" s="106">
        <v>60</v>
      </c>
      <c r="P9" s="66">
        <f>D9*Q9</f>
        <v>120000</v>
      </c>
      <c r="Q9" s="67">
        <v>20000</v>
      </c>
      <c r="R9" s="136"/>
      <c r="S9" s="68">
        <f>D9*R9</f>
        <v>0</v>
      </c>
      <c r="T9" s="69" t="str">
        <f t="shared" si="0"/>
        <v xml:space="preserve"> </v>
      </c>
      <c r="U9" s="101"/>
      <c r="V9" s="70" t="s">
        <v>11</v>
      </c>
    </row>
    <row r="10" spans="1:22" ht="99" customHeight="1" x14ac:dyDescent="0.3">
      <c r="A10" s="20"/>
      <c r="B10" s="47">
        <v>4</v>
      </c>
      <c r="C10" s="48" t="s">
        <v>48</v>
      </c>
      <c r="D10" s="49">
        <v>2</v>
      </c>
      <c r="E10" s="61" t="s">
        <v>32</v>
      </c>
      <c r="F10" s="97" t="s">
        <v>50</v>
      </c>
      <c r="G10" s="132"/>
      <c r="H10" s="95"/>
      <c r="I10" s="127"/>
      <c r="J10" s="124"/>
      <c r="K10" s="124"/>
      <c r="L10" s="62"/>
      <c r="M10" s="104"/>
      <c r="N10" s="104"/>
      <c r="O10" s="107"/>
      <c r="P10" s="50">
        <f>D10*Q10</f>
        <v>3600</v>
      </c>
      <c r="Q10" s="51">
        <v>1800</v>
      </c>
      <c r="R10" s="137"/>
      <c r="S10" s="52">
        <f>D10*R10</f>
        <v>0</v>
      </c>
      <c r="T10" s="53" t="str">
        <f t="shared" si="0"/>
        <v xml:space="preserve"> </v>
      </c>
      <c r="U10" s="109"/>
      <c r="V10" s="61" t="s">
        <v>12</v>
      </c>
    </row>
    <row r="11" spans="1:22" ht="79.5" customHeight="1" thickBot="1" x14ac:dyDescent="0.35">
      <c r="A11" s="20"/>
      <c r="B11" s="54">
        <v>5</v>
      </c>
      <c r="C11" s="55" t="s">
        <v>45</v>
      </c>
      <c r="D11" s="56">
        <v>1</v>
      </c>
      <c r="E11" s="71" t="s">
        <v>32</v>
      </c>
      <c r="F11" s="92" t="s">
        <v>46</v>
      </c>
      <c r="G11" s="133"/>
      <c r="H11" s="129"/>
      <c r="I11" s="128"/>
      <c r="J11" s="125"/>
      <c r="K11" s="125"/>
      <c r="L11" s="93" t="s">
        <v>47</v>
      </c>
      <c r="M11" s="105"/>
      <c r="N11" s="105"/>
      <c r="O11" s="108"/>
      <c r="P11" s="57">
        <f>D11*Q11</f>
        <v>5200</v>
      </c>
      <c r="Q11" s="58">
        <v>5200</v>
      </c>
      <c r="R11" s="138"/>
      <c r="S11" s="59">
        <f>D11*R11</f>
        <v>0</v>
      </c>
      <c r="T11" s="60" t="str">
        <f t="shared" si="0"/>
        <v xml:space="preserve"> </v>
      </c>
      <c r="U11" s="88" t="s">
        <v>40</v>
      </c>
      <c r="V11" s="71" t="s">
        <v>13</v>
      </c>
    </row>
    <row r="12" spans="1:22" ht="17.399999999999999" customHeight="1" thickTop="1" thickBot="1" x14ac:dyDescent="0.35">
      <c r="C12" s="5"/>
      <c r="D12" s="5"/>
      <c r="E12" s="5"/>
      <c r="F12" s="5"/>
      <c r="G12" s="33"/>
      <c r="H12" s="33"/>
      <c r="I12" s="5"/>
      <c r="J12" s="5"/>
      <c r="N12" s="5"/>
      <c r="O12" s="5"/>
      <c r="P12" s="5"/>
    </row>
    <row r="13" spans="1:22" ht="82.95" customHeight="1" thickTop="1" thickBot="1" x14ac:dyDescent="0.35">
      <c r="B13" s="119" t="s">
        <v>31</v>
      </c>
      <c r="C13" s="119"/>
      <c r="D13" s="119"/>
      <c r="E13" s="119"/>
      <c r="F13" s="119"/>
      <c r="G13" s="119"/>
      <c r="H13" s="119"/>
      <c r="I13" s="119"/>
      <c r="J13" s="21"/>
      <c r="K13" s="21"/>
      <c r="L13" s="7"/>
      <c r="M13" s="7"/>
      <c r="N13" s="7"/>
      <c r="O13" s="22"/>
      <c r="P13" s="22"/>
      <c r="Q13" s="23" t="s">
        <v>9</v>
      </c>
      <c r="R13" s="120" t="s">
        <v>10</v>
      </c>
      <c r="S13" s="121"/>
      <c r="T13" s="122"/>
      <c r="U13" s="24"/>
      <c r="V13" s="25"/>
    </row>
    <row r="14" spans="1:22" ht="43.2" customHeight="1" thickTop="1" thickBot="1" x14ac:dyDescent="0.35">
      <c r="B14" s="115" t="s">
        <v>30</v>
      </c>
      <c r="C14" s="115"/>
      <c r="D14" s="115"/>
      <c r="E14" s="115"/>
      <c r="F14" s="115"/>
      <c r="G14" s="115"/>
      <c r="I14" s="26"/>
      <c r="L14" s="9"/>
      <c r="M14" s="9"/>
      <c r="N14" s="9"/>
      <c r="O14" s="27"/>
      <c r="P14" s="27"/>
      <c r="Q14" s="28">
        <f>SUM(P7:P11)</f>
        <v>160400</v>
      </c>
      <c r="R14" s="116">
        <f>SUM(S7:S11)</f>
        <v>0</v>
      </c>
      <c r="S14" s="117"/>
      <c r="T14" s="118"/>
    </row>
    <row r="15" spans="1:22" ht="15" thickTop="1" x14ac:dyDescent="0.3">
      <c r="H15" s="98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">
      <c r="B16" s="46"/>
      <c r="C16" s="46"/>
      <c r="D16" s="46"/>
      <c r="E16" s="46"/>
      <c r="F16" s="46"/>
      <c r="G16" s="98"/>
      <c r="H16" s="9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3">
      <c r="B17" s="46"/>
      <c r="C17" s="46"/>
      <c r="D17" s="46"/>
      <c r="E17" s="46"/>
      <c r="F17" s="46"/>
      <c r="G17" s="98"/>
      <c r="H17" s="98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3">
      <c r="B18" s="46"/>
      <c r="C18" s="46"/>
      <c r="D18" s="46"/>
      <c r="E18" s="46"/>
      <c r="F18" s="46"/>
      <c r="G18" s="98"/>
      <c r="H18" s="9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95" customHeight="1" x14ac:dyDescent="0.3">
      <c r="C19" s="21"/>
      <c r="D19" s="29"/>
      <c r="E19" s="21"/>
      <c r="F19" s="21"/>
      <c r="G19" s="98"/>
      <c r="H19" s="9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95" customHeight="1" x14ac:dyDescent="0.3">
      <c r="H20" s="36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95" customHeight="1" x14ac:dyDescent="0.3">
      <c r="C21" s="21"/>
      <c r="D21" s="29"/>
      <c r="E21" s="21"/>
      <c r="F21" s="21"/>
      <c r="G21" s="98"/>
      <c r="H21" s="9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95" customHeight="1" x14ac:dyDescent="0.3">
      <c r="C22" s="21"/>
      <c r="D22" s="29"/>
      <c r="E22" s="21"/>
      <c r="F22" s="21"/>
      <c r="G22" s="98"/>
      <c r="H22" s="9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95" customHeight="1" x14ac:dyDescent="0.3">
      <c r="C23" s="21"/>
      <c r="D23" s="29"/>
      <c r="E23" s="21"/>
      <c r="F23" s="21"/>
      <c r="G23" s="98"/>
      <c r="H23" s="9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95" customHeight="1" x14ac:dyDescent="0.3">
      <c r="C24" s="21"/>
      <c r="D24" s="29"/>
      <c r="E24" s="21"/>
      <c r="F24" s="21"/>
      <c r="G24" s="98"/>
      <c r="H24" s="9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95" customHeight="1" x14ac:dyDescent="0.3">
      <c r="C25" s="21"/>
      <c r="D25" s="29"/>
      <c r="E25" s="21"/>
      <c r="F25" s="21"/>
      <c r="G25" s="98"/>
      <c r="H25" s="9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95" customHeight="1" x14ac:dyDescent="0.3">
      <c r="C26" s="21"/>
      <c r="D26" s="29"/>
      <c r="E26" s="21"/>
      <c r="F26" s="21"/>
      <c r="G26" s="98"/>
      <c r="H26" s="9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95" customHeight="1" x14ac:dyDescent="0.3">
      <c r="C27" s="21"/>
      <c r="D27" s="29"/>
      <c r="E27" s="21"/>
      <c r="F27" s="21"/>
      <c r="G27" s="98"/>
      <c r="H27" s="9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95" customHeight="1" x14ac:dyDescent="0.3">
      <c r="C28" s="21"/>
      <c r="D28" s="29"/>
      <c r="E28" s="21"/>
      <c r="F28" s="21"/>
      <c r="G28" s="98"/>
      <c r="H28" s="9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95" customHeight="1" x14ac:dyDescent="0.3">
      <c r="C29" s="21"/>
      <c r="D29" s="29"/>
      <c r="E29" s="21"/>
      <c r="F29" s="21"/>
      <c r="G29" s="98"/>
      <c r="H29" s="9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95" customHeight="1" x14ac:dyDescent="0.3">
      <c r="C30" s="21"/>
      <c r="D30" s="29"/>
      <c r="E30" s="21"/>
      <c r="F30" s="21"/>
      <c r="G30" s="98"/>
      <c r="H30" s="9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95" customHeight="1" x14ac:dyDescent="0.3">
      <c r="C31" s="21"/>
      <c r="D31" s="29"/>
      <c r="E31" s="21"/>
      <c r="F31" s="21"/>
      <c r="G31" s="98"/>
      <c r="H31" s="9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95" customHeight="1" x14ac:dyDescent="0.3">
      <c r="C32" s="21"/>
      <c r="D32" s="29"/>
      <c r="E32" s="21"/>
      <c r="F32" s="21"/>
      <c r="G32" s="98"/>
      <c r="H32" s="9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98"/>
      <c r="H33" s="9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98"/>
      <c r="H34" s="9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98"/>
      <c r="H35" s="9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98"/>
      <c r="H36" s="9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98"/>
      <c r="H37" s="9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98"/>
      <c r="H38" s="9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98"/>
      <c r="H39" s="9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98"/>
      <c r="H40" s="9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98"/>
      <c r="H41" s="9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98"/>
      <c r="H42" s="9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98"/>
      <c r="H43" s="9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98"/>
      <c r="H44" s="9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98"/>
      <c r="H45" s="9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98"/>
      <c r="H46" s="9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98"/>
      <c r="H47" s="9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98"/>
      <c r="H48" s="9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98"/>
      <c r="H49" s="9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98"/>
      <c r="H50" s="9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98"/>
      <c r="H51" s="9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98"/>
      <c r="H52" s="9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98"/>
      <c r="H53" s="9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98"/>
      <c r="H54" s="9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98"/>
      <c r="H55" s="9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98"/>
      <c r="H56" s="9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98"/>
      <c r="H57" s="9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98"/>
      <c r="H58" s="9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98"/>
      <c r="H59" s="9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98"/>
      <c r="H60" s="9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98"/>
      <c r="H61" s="9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98"/>
      <c r="H62" s="9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98"/>
      <c r="H63" s="9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98"/>
      <c r="H64" s="9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98"/>
      <c r="H65" s="9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98"/>
      <c r="H66" s="9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98"/>
      <c r="H67" s="9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98"/>
      <c r="H68" s="9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98"/>
      <c r="H69" s="9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98"/>
      <c r="H70" s="9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98"/>
      <c r="H71" s="9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98"/>
      <c r="H72" s="9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98"/>
      <c r="H73" s="9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98"/>
      <c r="H74" s="9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98"/>
      <c r="H75" s="9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98"/>
      <c r="H76" s="9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98"/>
      <c r="H77" s="9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98"/>
      <c r="H78" s="9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98"/>
      <c r="H79" s="9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98"/>
      <c r="H80" s="9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98"/>
      <c r="H81" s="9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98"/>
      <c r="H82" s="9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98"/>
      <c r="H83" s="9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98"/>
      <c r="H84" s="9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98"/>
      <c r="H85" s="9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98"/>
      <c r="H86" s="9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98"/>
      <c r="H87" s="9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98"/>
      <c r="H88" s="9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98"/>
      <c r="H89" s="9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98"/>
      <c r="H90" s="9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98"/>
      <c r="H91" s="9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98"/>
      <c r="H92" s="9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98"/>
      <c r="H93" s="9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98"/>
      <c r="H94" s="9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98"/>
      <c r="H95" s="9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98"/>
      <c r="H96" s="9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98"/>
      <c r="H97" s="98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98"/>
      <c r="H98" s="98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98"/>
      <c r="H99" s="98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9"/>
      <c r="E100" s="21"/>
      <c r="F100" s="21"/>
      <c r="G100" s="98"/>
      <c r="H100" s="98"/>
      <c r="I100" s="11"/>
      <c r="J100" s="11"/>
      <c r="K100" s="11"/>
      <c r="L100" s="11"/>
      <c r="M100" s="11"/>
      <c r="N100" s="6"/>
      <c r="O100" s="6"/>
      <c r="P100" s="6"/>
    </row>
    <row r="101" spans="3:19" ht="19.95" customHeight="1" x14ac:dyDescent="0.3">
      <c r="C101" s="5"/>
      <c r="E101" s="5"/>
      <c r="F101" s="5"/>
      <c r="J101" s="5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ht="19.95" customHeight="1" x14ac:dyDescent="0.3">
      <c r="C107" s="5"/>
      <c r="E107" s="5"/>
      <c r="F107" s="5"/>
      <c r="J107" s="5"/>
    </row>
    <row r="108" spans="3:19" ht="19.95" customHeight="1" x14ac:dyDescent="0.3">
      <c r="C108" s="5"/>
      <c r="E108" s="5"/>
      <c r="F108" s="5"/>
      <c r="J108" s="5"/>
    </row>
    <row r="109" spans="3:19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</sheetData>
  <sheetProtection algorithmName="SHA-512" hashValue="ge/8d83Zup2ENaGm0H7Sfp+PR9Yk6cws4aBz7pmF4gtvMwL7B+Xt7AJV9Gr18b2wyrkhOePN3qEwNx7ZyoNITg==" saltValue="ZoUYPHkUJJ6W6iam4Uoh5w==" spinCount="100000" sheet="1" objects="1" scenarios="1"/>
  <mergeCells count="20">
    <mergeCell ref="G5:H5"/>
    <mergeCell ref="B1:D1"/>
    <mergeCell ref="B14:G14"/>
    <mergeCell ref="R14:T14"/>
    <mergeCell ref="B13:I13"/>
    <mergeCell ref="R13:T13"/>
    <mergeCell ref="M7:M8"/>
    <mergeCell ref="N7:N8"/>
    <mergeCell ref="O7:O8"/>
    <mergeCell ref="K9:K11"/>
    <mergeCell ref="I7:I8"/>
    <mergeCell ref="I9:I11"/>
    <mergeCell ref="J7:J8"/>
    <mergeCell ref="K7:K8"/>
    <mergeCell ref="J9:J11"/>
    <mergeCell ref="U7:U8"/>
    <mergeCell ref="M9:M11"/>
    <mergeCell ref="N9:N11"/>
    <mergeCell ref="O9:O11"/>
    <mergeCell ref="U9:U10"/>
  </mergeCells>
  <conditionalFormatting sqref="D7:D11 B7:B11">
    <cfRule type="containsBlanks" dxfId="15" priority="60">
      <formula>LEN(TRIM(B7))=0</formula>
    </cfRule>
  </conditionalFormatting>
  <conditionalFormatting sqref="B7:B11">
    <cfRule type="cellIs" dxfId="14" priority="57" operator="greaterThanOrEqual">
      <formula>1</formula>
    </cfRule>
  </conditionalFormatting>
  <conditionalFormatting sqref="T7:T11">
    <cfRule type="cellIs" dxfId="13" priority="44" operator="equal">
      <formula>"VYHOVUJE"</formula>
    </cfRule>
  </conditionalFormatting>
  <conditionalFormatting sqref="T7:T11">
    <cfRule type="cellIs" dxfId="12" priority="43" operator="equal">
      <formula>"NEVYHOVUJE"</formula>
    </cfRule>
  </conditionalFormatting>
  <conditionalFormatting sqref="G9:G11 G7:H8 R7:R11">
    <cfRule type="containsBlanks" dxfId="11" priority="37">
      <formula>LEN(TRIM(G7))=0</formula>
    </cfRule>
  </conditionalFormatting>
  <conditionalFormatting sqref="G9:G11 G7:H8 R7:R11">
    <cfRule type="notContainsBlanks" dxfId="10" priority="35">
      <formula>LEN(TRIM(G7))&gt;0</formula>
    </cfRule>
  </conditionalFormatting>
  <conditionalFormatting sqref="G9:G11 G7:H8 R7:R11">
    <cfRule type="notContainsBlanks" dxfId="9" priority="34">
      <formula>LEN(TRIM(G7))&gt;0</formula>
    </cfRule>
  </conditionalFormatting>
  <conditionalFormatting sqref="G9:G11 G7:H8">
    <cfRule type="notContainsBlanks" dxfId="8" priority="33">
      <formula>LEN(TRIM(G7))&gt;0</formula>
    </cfRule>
  </conditionalFormatting>
  <conditionalFormatting sqref="H11">
    <cfRule type="containsBlanks" dxfId="7" priority="8">
      <formula>LEN(TRIM(H11))=0</formula>
    </cfRule>
  </conditionalFormatting>
  <conditionalFormatting sqref="H11">
    <cfRule type="notContainsBlanks" dxfId="6" priority="7">
      <formula>LEN(TRIM(H11))&gt;0</formula>
    </cfRule>
  </conditionalFormatting>
  <conditionalFormatting sqref="H11">
    <cfRule type="notContainsBlanks" dxfId="5" priority="6">
      <formula>LEN(TRIM(H11))&gt;0</formula>
    </cfRule>
  </conditionalFormatting>
  <conditionalFormatting sqref="H11">
    <cfRule type="notContainsBlanks" dxfId="4" priority="5">
      <formula>LEN(TRIM(H11))&gt;0</formula>
    </cfRule>
  </conditionalFormatting>
  <conditionalFormatting sqref="H9">
    <cfRule type="containsBlanks" dxfId="3" priority="4">
      <formula>LEN(TRIM(H9))=0</formula>
    </cfRule>
  </conditionalFormatting>
  <conditionalFormatting sqref="H9">
    <cfRule type="notContainsBlanks" dxfId="2" priority="3">
      <formula>LEN(TRIM(H9))&gt;0</formula>
    </cfRule>
  </conditionalFormatting>
  <conditionalFormatting sqref="H9">
    <cfRule type="notContainsBlanks" dxfId="1" priority="2">
      <formula>LEN(TRIM(H9))&gt;0</formula>
    </cfRule>
  </conditionalFormatting>
  <conditionalFormatting sqref="H9">
    <cfRule type="notContainsBlanks" dxfId="0" priority="1">
      <formula>LEN(TRIM(H9))&gt;0</formula>
    </cfRule>
  </conditionalFormatting>
  <dataValidations count="2">
    <dataValidation type="list" allowBlank="1" showInputMessage="1" showErrorMessage="1" sqref="J7 J9" xr:uid="{BA637302-A4E1-49F0-AD8B-5DC54C759305}">
      <formula1>"ANO,NE"</formula1>
    </dataValidation>
    <dataValidation type="list" showInputMessage="1" showErrorMessage="1" sqref="E7:E11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V11 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2021-07-19T11:23:21Z</dcterms:modified>
</cp:coreProperties>
</file>